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distribution\continuous\xlsx\"/>
    </mc:Choice>
  </mc:AlternateContent>
  <bookViews>
    <workbookView xWindow="0" yWindow="0" windowWidth="24000" windowHeight="9660" activeTab="1"/>
  </bookViews>
  <sheets>
    <sheet name="Welcome" sheetId="2" r:id="rId1"/>
    <sheet name="Solutio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8" i="1"/>
  <c r="D14" i="1"/>
  <c r="C24" i="1"/>
  <c r="C19" i="1"/>
  <c r="E19" i="1" s="1"/>
  <c r="B20" i="1"/>
  <c r="B21" i="1" s="1"/>
  <c r="E16" i="1"/>
  <c r="E15" i="1"/>
  <c r="E14" i="1"/>
  <c r="E11" i="1"/>
  <c r="E10" i="1"/>
  <c r="E9" i="1"/>
  <c r="E8" i="1"/>
  <c r="C17" i="1"/>
  <c r="C18" i="1" s="1"/>
  <c r="E6" i="1"/>
  <c r="E7" i="1"/>
  <c r="B18" i="1" l="1"/>
  <c r="E18" i="1" s="1"/>
  <c r="D19" i="1"/>
  <c r="C20" i="1"/>
  <c r="D25" i="1"/>
  <c r="D26" i="1" s="1"/>
  <c r="D27" i="1" s="1"/>
  <c r="D3" i="1"/>
  <c r="D11" i="1" l="1"/>
  <c r="D7" i="1"/>
  <c r="D9" i="1"/>
  <c r="E20" i="1"/>
  <c r="C21" i="1"/>
  <c r="D20" i="1"/>
  <c r="D18" i="1"/>
  <c r="D6" i="1"/>
  <c r="D21" i="1" l="1"/>
  <c r="E21" i="1"/>
</calcChain>
</file>

<file path=xl/sharedStrings.xml><?xml version="1.0" encoding="utf-8"?>
<sst xmlns="http://schemas.openxmlformats.org/spreadsheetml/2006/main" count="22" uniqueCount="21">
  <si>
    <t>Mean</t>
  </si>
  <si>
    <t>Lambda</t>
  </si>
  <si>
    <t>x</t>
  </si>
  <si>
    <t>p</t>
  </si>
  <si>
    <t>µ</t>
  </si>
  <si>
    <t>λ</t>
  </si>
  <si>
    <t>±</t>
  </si>
  <si>
    <t>α</t>
  </si>
  <si>
    <r>
      <t>σ</t>
    </r>
    <r>
      <rPr>
        <b/>
        <i/>
        <vertAlign val="superscript"/>
        <sz val="16"/>
        <rFont val="Times New Roman"/>
        <family val="1"/>
      </rPr>
      <t>2</t>
    </r>
  </si>
  <si>
    <t>σ</t>
  </si>
  <si>
    <r>
      <t xml:space="preserve">The expected value, </t>
    </r>
    <r>
      <rPr>
        <i/>
        <sz val="11"/>
        <color rgb="FF001746"/>
        <rFont val="Times New Roman"/>
        <family val="1"/>
      </rPr>
      <t>E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</si>
  <si>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t xml:space="preserve">The variance, </t>
    </r>
    <r>
      <rPr>
        <i/>
        <sz val="11"/>
        <color rgb="FF001746"/>
        <rFont val="Times New Roman"/>
        <family val="1"/>
      </rPr>
      <t>Var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</si>
  <si>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t xml:space="preserve">The standard deviation, </t>
    </r>
    <r>
      <rPr>
        <i/>
        <sz val="11"/>
        <color rgb="FF001746"/>
        <rFont val="Times New Roman"/>
        <family val="1"/>
      </rPr>
      <t>StDev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</si>
  <si>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rPr>
        <b/>
        <i/>
        <sz val="16"/>
        <rFont val="Times New Roman"/>
        <family val="1"/>
      </rPr>
      <t>x</t>
    </r>
    <r>
      <rPr>
        <b/>
        <vertAlign val="subscript"/>
        <sz val="16"/>
        <rFont val="Times New Roman"/>
        <family val="1"/>
      </rPr>
      <t>α</t>
    </r>
  </si>
  <si>
    <t>The expected inter-arrival time.</t>
  </si>
  <si>
    <t>The event rate (rate parameter).</t>
  </si>
  <si>
    <t>distribution, the conditional event is irrelevant.</t>
  </si>
  <si>
    <t>Same as:</t>
  </si>
  <si>
    <r>
      <t>The α</t>
    </r>
    <r>
      <rPr>
        <vertAlign val="superscript"/>
        <sz val="14"/>
        <color rgb="FF001746"/>
        <rFont val="Times New Roman"/>
        <family val="1"/>
      </rPr>
      <t>th</t>
    </r>
    <r>
      <rPr>
        <sz val="14"/>
        <color rgb="FF001746"/>
        <rFont val="Times New Roman"/>
        <family val="1"/>
      </rPr>
      <t xml:space="preserve"> percentile.</t>
    </r>
  </si>
  <si>
    <r>
      <t>The top α</t>
    </r>
    <r>
      <rPr>
        <vertAlign val="superscript"/>
        <sz val="14"/>
        <color rgb="FF001746"/>
        <rFont val="Times New Roman"/>
        <family val="1"/>
      </rPr>
      <t>th</t>
    </r>
    <r>
      <rPr>
        <sz val="14"/>
        <color rgb="FF001746"/>
        <rFont val="Times New Roman"/>
        <family val="1"/>
      </rPr>
      <t xml:space="preserve"> percentile.</t>
    </r>
  </si>
  <si>
    <t>Notice that due to the so called Memorylessness of the Exponential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</si>
</sst>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_);_(* \(#,##0\);_(* &quot;-&quot;??_);_(@_)"/>
    <numFmt numFmtId="168" formatCode="_(* #,##0.0_);_(* \(#,##0.0\);_(* &quot;-&quot;??_);_(@_)"/>
  </numFmts>
  <fonts count="20" x14ac:knownFonts="1">
    <font>
      <sz val="10"/>
      <name val="Arial"/>
    </font>
    <font>
      <sz val="14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sz val="14"/>
      <name val="Calibri"/>
      <family val="2"/>
    </font>
    <font>
      <sz val="14"/>
      <name val="Times New Roman"/>
      <family val="1"/>
    </font>
    <font>
      <b/>
      <i/>
      <sz val="16"/>
      <name val="Times New Roman"/>
      <family val="1"/>
    </font>
    <font>
      <sz val="12"/>
      <name val="Calibri"/>
      <family val="2"/>
    </font>
    <font>
      <b/>
      <i/>
      <vertAlign val="superscript"/>
      <sz val="16"/>
      <name val="Times New Roman"/>
      <family val="1"/>
    </font>
    <font>
      <sz val="11"/>
      <color rgb="FF001746"/>
      <name val="Times New Roman"/>
      <family val="1"/>
    </font>
    <font>
      <vertAlign val="superscript"/>
      <sz val="14"/>
      <color rgb="FF001746"/>
      <name val="Times New Roman"/>
      <family val="1"/>
    </font>
    <font>
      <sz val="14"/>
      <color rgb="FF001746"/>
      <name val="Times New Roman"/>
      <family val="1"/>
    </font>
    <font>
      <sz val="12"/>
      <color rgb="FF001746"/>
      <name val="Times New Roman"/>
      <family val="1"/>
    </font>
    <font>
      <i/>
      <sz val="11"/>
      <color rgb="FF001746"/>
      <name val="Times New Roman"/>
      <family val="1"/>
    </font>
    <font>
      <b/>
      <sz val="16"/>
      <name val="Times New Roman"/>
      <family val="1"/>
    </font>
    <font>
      <b/>
      <vertAlign val="subscript"/>
      <sz val="16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9" fontId="8" fillId="0" borderId="0" xfId="2" applyFont="1" applyBorder="1"/>
    <xf numFmtId="10" fontId="8" fillId="0" borderId="0" xfId="2" applyNumberFormat="1" applyFont="1" applyBorder="1"/>
    <xf numFmtId="0" fontId="10" fillId="0" borderId="0" xfId="0" applyFont="1" applyAlignment="1">
      <alignment horizontal="right"/>
    </xf>
    <xf numFmtId="165" fontId="4" fillId="0" borderId="0" xfId="1" applyNumberFormat="1" applyFont="1" applyBorder="1"/>
    <xf numFmtId="165" fontId="2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/>
    <xf numFmtId="0" fontId="7" fillId="0" borderId="0" xfId="0" applyFont="1" applyBorder="1" applyAlignment="1">
      <alignment horizontal="right"/>
    </xf>
    <xf numFmtId="0" fontId="0" fillId="0" borderId="1" xfId="0" applyBorder="1"/>
    <xf numFmtId="165" fontId="2" fillId="0" borderId="1" xfId="1" applyNumberFormat="1" applyFont="1" applyBorder="1" applyAlignment="1">
      <alignment horizontal="right"/>
    </xf>
    <xf numFmtId="165" fontId="4" fillId="0" borderId="1" xfId="1" applyNumberFormat="1" applyFont="1" applyBorder="1"/>
    <xf numFmtId="0" fontId="12" fillId="0" borderId="1" xfId="0" applyFont="1" applyBorder="1" applyAlignment="1">
      <alignment horizontal="left" indent="1"/>
    </xf>
    <xf numFmtId="0" fontId="3" fillId="0" borderId="1" xfId="0" applyFont="1" applyBorder="1"/>
    <xf numFmtId="0" fontId="9" fillId="0" borderId="1" xfId="0" applyFont="1" applyBorder="1" applyAlignment="1">
      <alignment horizontal="right"/>
    </xf>
    <xf numFmtId="9" fontId="3" fillId="0" borderId="1" xfId="0" applyNumberFormat="1" applyFont="1" applyBorder="1"/>
    <xf numFmtId="2" fontId="3" fillId="0" borderId="1" xfId="0" applyNumberFormat="1" applyFont="1" applyBorder="1"/>
    <xf numFmtId="165" fontId="3" fillId="0" borderId="1" xfId="0" applyNumberFormat="1" applyFont="1" applyBorder="1"/>
    <xf numFmtId="0" fontId="15" fillId="0" borderId="0" xfId="0" applyFont="1" applyAlignment="1">
      <alignment horizontal="left" indent="1"/>
    </xf>
    <xf numFmtId="0" fontId="15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2" fontId="3" fillId="0" borderId="0" xfId="0" applyNumberFormat="1" applyFont="1" applyBorder="1"/>
    <xf numFmtId="168" fontId="3" fillId="0" borderId="0" xfId="1" applyNumberFormat="1" applyFont="1" applyBorder="1"/>
    <xf numFmtId="0" fontId="0" fillId="0" borderId="0" xfId="0" applyAlignment="1">
      <alignment vertical="center"/>
    </xf>
    <xf numFmtId="0" fontId="19" fillId="0" borderId="0" xfId="0" applyFont="1"/>
    <xf numFmtId="0" fontId="0" fillId="0" borderId="0" xfId="0" applyBorder="1"/>
    <xf numFmtId="0" fontId="15" fillId="0" borderId="0" xfId="0" applyFont="1" applyBorder="1" applyAlignment="1">
      <alignment horizontal="left" indent="1"/>
    </xf>
    <xf numFmtId="0" fontId="3" fillId="0" borderId="0" xfId="0" applyFont="1" applyBorder="1"/>
    <xf numFmtId="168" fontId="4" fillId="0" borderId="0" xfId="1" applyNumberFormat="1" applyFont="1" applyFill="1" applyBorder="1"/>
    <xf numFmtId="168" fontId="2" fillId="0" borderId="0" xfId="1" applyNumberFormat="1" applyFont="1" applyBorder="1" applyAlignment="1">
      <alignment horizontal="right"/>
    </xf>
    <xf numFmtId="168" fontId="4" fillId="0" borderId="0" xfId="1" applyNumberFormat="1" applyFont="1" applyBorder="1"/>
    <xf numFmtId="0" fontId="0" fillId="0" borderId="1" xfId="0" applyBorder="1" applyAlignment="1">
      <alignment vertical="center"/>
    </xf>
    <xf numFmtId="10" fontId="8" fillId="0" borderId="1" xfId="2" applyNumberFormat="1" applyFont="1" applyBorder="1"/>
    <xf numFmtId="0" fontId="0" fillId="0" borderId="0" xfId="0" applyFill="1" applyBorder="1"/>
    <xf numFmtId="168" fontId="2" fillId="0" borderId="1" xfId="1" applyNumberFormat="1" applyFont="1" applyBorder="1" applyAlignment="1">
      <alignment horizontal="right"/>
    </xf>
    <xf numFmtId="168" fontId="4" fillId="0" borderId="1" xfId="1" applyNumberFormat="1" applyFont="1" applyBorder="1"/>
    <xf numFmtId="0" fontId="0" fillId="0" borderId="1" xfId="0" applyFill="1" applyBorder="1"/>
    <xf numFmtId="9" fontId="3" fillId="0" borderId="0" xfId="0" applyNumberFormat="1" applyFont="1" applyBorder="1"/>
    <xf numFmtId="0" fontId="12" fillId="0" borderId="0" xfId="0" applyFont="1" applyBorder="1" applyAlignment="1">
      <alignment horizontal="left" inden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3" fillId="0" borderId="2" xfId="0" applyFont="1" applyBorder="1"/>
    <xf numFmtId="0" fontId="0" fillId="0" borderId="3" xfId="0" applyBorder="1"/>
    <xf numFmtId="165" fontId="4" fillId="0" borderId="3" xfId="1" applyNumberFormat="1" applyFont="1" applyBorder="1"/>
    <xf numFmtId="10" fontId="8" fillId="0" borderId="3" xfId="2" applyNumberFormat="1" applyFont="1" applyBorder="1"/>
    <xf numFmtId="0" fontId="15" fillId="0" borderId="3" xfId="0" applyFont="1" applyBorder="1" applyAlignment="1">
      <alignment horizontal="left" indent="1"/>
    </xf>
    <xf numFmtId="0" fontId="3" fillId="0" borderId="3" xfId="0" applyFont="1" applyBorder="1"/>
    <xf numFmtId="0" fontId="0" fillId="0" borderId="4" xfId="0" applyBorder="1"/>
    <xf numFmtId="0" fontId="9" fillId="0" borderId="4" xfId="0" applyFont="1" applyBorder="1" applyAlignment="1">
      <alignment horizontal="right"/>
    </xf>
    <xf numFmtId="165" fontId="3" fillId="0" borderId="4" xfId="0" applyNumberFormat="1" applyFont="1" applyBorder="1"/>
    <xf numFmtId="0" fontId="12" fillId="0" borderId="4" xfId="0" applyFont="1" applyBorder="1" applyAlignment="1">
      <alignment horizontal="left" indent="1"/>
    </xf>
    <xf numFmtId="0" fontId="3" fillId="0" borderId="4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600"/>
      <color rgb="FFFFFFCC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19050</xdr:rowOff>
    </xdr:from>
    <xdr:to>
      <xdr:col>21</xdr:col>
      <xdr:colOff>152400</xdr:colOff>
      <xdr:row>25</xdr:row>
      <xdr:rowOff>0</xdr:rowOff>
    </xdr:to>
    <xdr:sp macro="" textlink="">
      <xdr:nvSpPr>
        <xdr:cNvPr id="2" name="TextBox 1"/>
        <xdr:cNvSpPr txBox="1"/>
      </xdr:nvSpPr>
      <xdr:spPr>
        <a:xfrm>
          <a:off x="285750" y="180975"/>
          <a:ext cx="12668250" cy="38671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The time (</a:t>
          </a:r>
          <a:r>
            <a:rPr lang="en-US" sz="1400" b="1" i="1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 between arrivals of cars at Shining Body’s car-cleaning service follows an exponential probability distribution with a mean (</a:t>
          </a:r>
          <a:r>
            <a:rPr lang="en-US" sz="1400" b="1" i="1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µ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 time between arrivals of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minutes. The management of this service would like to assess the following probabilities, percentiles, and expected parameters.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1.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that the next car will arrive in less than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7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minutes?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2.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How likely is it for the next car to drive in more than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minutes?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3.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that that the next car will arrive in between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and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6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minutes?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4.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No car has arrived for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minutes since the arrival of the last car.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 What is the probability that the next car's arrival will not happen in the next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minutes.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5.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that that the next car will arrive in less than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or more than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7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minutes?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6.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that that the next car will arrive in less than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7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or more than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minutes?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7.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How likely is it for the next car to drive in about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minutes (here about means ±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30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seconds)?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8.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Compare the probabilities of the inter-arrival times in intervals [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,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), [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,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), and [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,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), all in minutes.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9. What</a:t>
          </a:r>
          <a:r>
            <a:rPr lang="en-US" sz="1400" baseline="0">
              <a:latin typeface="Courier New" panose="02070309020205020404" pitchFamily="49" charset="0"/>
              <a:cs typeface="Courier New" panose="02070309020205020404" pitchFamily="49" charset="0"/>
            </a:rPr>
            <a:t> is the 90</a:t>
          </a:r>
          <a:r>
            <a:rPr lang="en-US" sz="1400" baseline="30000">
              <a:latin typeface="Courier New" panose="02070309020205020404" pitchFamily="49" charset="0"/>
              <a:cs typeface="Courier New" panose="02070309020205020404" pitchFamily="49" charset="0"/>
            </a:rPr>
            <a:t>th</a:t>
          </a:r>
          <a:r>
            <a:rPr lang="en-US" sz="1400" baseline="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aseline="0">
              <a:solidFill>
                <a:schemeClr val="dk1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percentile of the inter-arrival time?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aseline="0">
              <a:solidFill>
                <a:schemeClr val="dk1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10.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top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</a:t>
          </a:r>
          <a:r>
            <a:rPr lang="en-US" sz="1400" b="0" i="0" u="none" strike="noStrike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percentile of the inter-arrival time?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11.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expected value (</a:t>
          </a:r>
          <a:r>
            <a:rPr lang="en-US" sz="1400" b="1" i="1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µ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 of the inter-arrival time?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12.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variance (</a:t>
          </a:r>
          <a:r>
            <a:rPr lang="en-US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σ</a:t>
          </a:r>
          <a:r>
            <a:rPr lang="en-US" sz="1400" b="0" i="0" u="none" strike="noStrike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 of the inter-arrival time?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13.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standard deviation (</a:t>
          </a:r>
          <a:r>
            <a:rPr lang="en-US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σ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 of the inter-arrival time?</a:t>
          </a:r>
          <a:r>
            <a:rPr lang="en-US" sz="14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endParaRPr lang="en-US" sz="140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350044</xdr:colOff>
      <xdr:row>1</xdr:row>
      <xdr:rowOff>133349</xdr:rowOff>
    </xdr:from>
    <xdr:to>
      <xdr:col>24</xdr:col>
      <xdr:colOff>226218</xdr:colOff>
      <xdr:row>87</xdr:row>
      <xdr:rowOff>4761</xdr:rowOff>
    </xdr:to>
    <xdr:sp macro="" textlink="">
      <xdr:nvSpPr>
        <xdr:cNvPr id="2" name="TextBox 1"/>
        <xdr:cNvSpPr txBox="1"/>
      </xdr:nvSpPr>
      <xdr:spPr>
        <a:xfrm>
          <a:off x="14125575" y="300037"/>
          <a:ext cx="8984456" cy="1643300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Solutions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5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lambda = 1/mu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1. The probability of the inter-arrival time to be up to 7 minutes.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 = 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p_upto7 = pexp(t,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In order to show a percentage value, it is first rounded to 2 decimal places.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Next, using function paste the value is combined without a space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with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the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 sign. Function cat shows it all but it needs an explicit line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line feed ("\n").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It is complicated but it works well.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cat(paste(round(100*p_upto7, 2), "%", sep=""),"\n")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75.34%</a:t>
          </a:r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2. The probability of the inter-arrival time to be longer than 7 minutes.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 = 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p_above4 = 1 - pexp(t,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cat(paste(round(100*p_above4,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44.93%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3. The probability of the time to be between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3 and 6 minutes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t1 = 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t2 = 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p_between3and6 = pexp(t2,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- pexp(t1,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cat(paste(round(100*p_between3and6,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24.76%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4. This is a conditional probability, P( T ≥ 4+3 | T ≥ 4).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P( T ≥ 4+3 | T ≥ 4) = P( T ≥ 4+3 AND T ≥ 4) / P( T ≥ 4) =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P( T ≥ 4+3) / P( T ≥ 4)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Due to </a:t>
          </a:r>
          <a:r>
            <a:rPr lang="en-US" sz="1200" b="1" i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memorylessness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of the Exponential distribution, this probabaility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can be reduced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to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P(T ≥ 3).  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tc = 4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 = 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p_above3_given_morethan4</a:t>
          </a:r>
          <a:r>
            <a:rPr lang="en-US" sz="1200" b="1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= (1 - pexp(tc+t,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/ (1 - pexp(tc, rate=lambda</a:t>
          </a:r>
          <a:r>
            <a:rPr lang="el-GR" sz="1200" b="1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cat(paste(round(100*p_above3_given_morethan4,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54.88%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This is the same as: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cat(paste(round(100*(1-pexp(t,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54.88%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5. This is a right- + left-tail probability, P( T ≤ 4 or T &gt; 7). 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t1 = 4 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t2 = 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p_upto4or_above7 = pexp(t1,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+ (1 - pexp(t2,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cat(paste(round(100*p_upto4or_above7, 2), "%", sep=""),"\n")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79.73%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#6. Event ( T ≤ 7 or T &gt; 4) is certain.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p_upto7or_above4 =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cat(paste(round(100*p_upto7or_above4, 2), "%", sep=""),"\n")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7. The probability for the time to be within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30 second of 4 minutes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delta = 30/60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t1 = 4 - d100%elta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t2 = 4 + delta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p_within30sec_of4 = pexp(t2,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- pexp(t1,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cat(paste(round(100*p_within30sec_of4,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8. Interval probabilities, P(0 ≤ T ≤1), P(1 ≤ T ≤2),  P(2 ≤ T ≤3).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t1 = c(0,1,2)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t2 = t1 + 1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pexp(t2,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- pexp(t1,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[1] 0.1812692 0.1484107 0.1215084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Notice that the 1st probability id the highest because it interval is adjecent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to the mode (0).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9. The 90</a:t>
          </a:r>
          <a:r>
            <a:rPr lang="en-US" sz="1200" b="1" baseline="3000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percentile.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q_90 = qexp(alpha,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cat(q_90,"\n")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11.51293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#10. The top 10</a:t>
          </a:r>
          <a:r>
            <a:rPr lang="en-US" sz="1200" b="1" baseline="3000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percentile (same as the 90th percentile).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0.1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tq_10 = qexp(1-alpha,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cat(tq_10,"\n")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11.51293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#11.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The expected value, E(X).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cat(mu,"\n")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</a:t>
          </a:r>
        </a:p>
        <a:p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#12. The variance, Var(X).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cat(mu^2,"\n")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25</a:t>
          </a:r>
        </a:p>
        <a:p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13. The standard deviation, StDev(X).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cat(mu,"\n")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2.75" x14ac:dyDescent="0.2"/>
  <sheetData/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topLeftCell="A4" zoomScale="80" zoomScaleNormal="80" workbookViewId="0">
      <selection activeCell="D24" sqref="D24"/>
    </sheetView>
  </sheetViews>
  <sheetFormatPr defaultRowHeight="12.75" x14ac:dyDescent="0.2"/>
  <cols>
    <col min="1" max="1" width="5.42578125" customWidth="1"/>
    <col min="2" max="2" width="11.140625" customWidth="1"/>
    <col min="3" max="3" width="8.85546875" customWidth="1"/>
    <col min="4" max="4" width="11.7109375" customWidth="1"/>
    <col min="5" max="7" width="14.85546875" customWidth="1"/>
    <col min="8" max="8" width="24.85546875" customWidth="1"/>
  </cols>
  <sheetData>
    <row r="2" spans="1:8" ht="19.5" x14ac:dyDescent="0.35">
      <c r="B2" s="2" t="s">
        <v>0</v>
      </c>
      <c r="C2" s="3" t="s">
        <v>4</v>
      </c>
      <c r="D2" s="27">
        <v>5</v>
      </c>
      <c r="E2" s="20" t="s">
        <v>14</v>
      </c>
      <c r="G2" s="1"/>
      <c r="H2" s="1"/>
    </row>
    <row r="3" spans="1:8" ht="18.75" x14ac:dyDescent="0.3">
      <c r="B3" s="2" t="s">
        <v>1</v>
      </c>
      <c r="C3" s="10" t="s">
        <v>5</v>
      </c>
      <c r="D3" s="27">
        <f>1/D2</f>
        <v>0.2</v>
      </c>
      <c r="E3" s="20" t="s">
        <v>15</v>
      </c>
      <c r="G3" s="1"/>
      <c r="H3" s="1"/>
    </row>
    <row r="4" spans="1:8" ht="15.75" x14ac:dyDescent="0.25">
      <c r="A4" s="11"/>
      <c r="B4" s="11"/>
      <c r="C4" s="22"/>
      <c r="D4" s="23"/>
      <c r="E4" s="15"/>
      <c r="F4" s="15"/>
      <c r="G4" s="15"/>
      <c r="H4" s="15"/>
    </row>
    <row r="5" spans="1:8" ht="21" thickBot="1" x14ac:dyDescent="0.35">
      <c r="A5" s="44"/>
      <c r="B5" s="45" t="s">
        <v>2</v>
      </c>
      <c r="C5" s="45"/>
      <c r="D5" s="46" t="s">
        <v>3</v>
      </c>
      <c r="E5" s="47"/>
      <c r="F5" s="47"/>
      <c r="G5" s="47"/>
      <c r="H5" s="47"/>
    </row>
    <row r="6" spans="1:8" ht="18.75" x14ac:dyDescent="0.3">
      <c r="A6" s="48">
        <v>1</v>
      </c>
      <c r="B6" s="49">
        <v>7</v>
      </c>
      <c r="C6" s="48"/>
      <c r="D6" s="50">
        <f>_xlfn.EXPON.DIST(B6,D3,TRUE)</f>
        <v>0.75340303605839354</v>
      </c>
      <c r="E6" s="51" t="str">
        <f>"P(T ≤ "&amp;B6&amp;") a left-tail cumulative probability."</f>
        <v>P(T ≤ 7) a left-tail cumulative probability.</v>
      </c>
      <c r="F6" s="52"/>
      <c r="G6" s="52"/>
      <c r="H6" s="52"/>
    </row>
    <row r="7" spans="1:8" ht="18.75" x14ac:dyDescent="0.3">
      <c r="A7" s="11">
        <v>2</v>
      </c>
      <c r="B7" s="11"/>
      <c r="C7" s="13">
        <v>4</v>
      </c>
      <c r="D7" s="37">
        <f>1-_xlfn.EXPON.DIST(C7,D3,TRUE)</f>
        <v>0.44932896411722156</v>
      </c>
      <c r="E7" s="21" t="str">
        <f>"P(T &gt; "&amp;C7&amp;") a right-tail cumulative probability. Same as 1 - P(T ≤"&amp;C7&amp;") ."</f>
        <v>P(T &gt; 4) a right-tail cumulative probability. Same as 1 - P(T ≤4) .</v>
      </c>
      <c r="F7" s="15"/>
      <c r="G7" s="15"/>
      <c r="H7" s="15"/>
    </row>
    <row r="8" spans="1:8" ht="18.75" x14ac:dyDescent="0.3">
      <c r="A8" s="11">
        <v>3</v>
      </c>
      <c r="B8" s="13">
        <v>3</v>
      </c>
      <c r="C8" s="13">
        <v>6</v>
      </c>
      <c r="D8" s="37">
        <f>_xlfn.EXPON.DIST(C8,D3,TRUE)-_xlfn.EXPON.DIST(B8,D3,TRUE)</f>
        <v>0.24761742418182447</v>
      </c>
      <c r="E8" s="21" t="str">
        <f>"P("&amp;B8&amp;" ≤ T ≤"&amp;C8&amp;") an interval  probability. Same as P(T ≤ "&amp;C8&amp;")  - P(T ≤ "&amp;B8&amp;")."</f>
        <v>P(3 ≤ T ≤6) an interval  probability. Same as P(T ≤ 6)  - P(T ≤ 3).</v>
      </c>
      <c r="F8" s="15"/>
      <c r="G8" s="15"/>
      <c r="H8" s="15"/>
    </row>
    <row r="9" spans="1:8" ht="18.75" x14ac:dyDescent="0.3">
      <c r="A9" s="28">
        <v>4</v>
      </c>
      <c r="B9" s="8">
        <v>4</v>
      </c>
      <c r="C9" s="7">
        <v>3</v>
      </c>
      <c r="D9" s="5">
        <f>(1-_xlfn.EXPON.DIST(B9+C9,D3,TRUE))/(1-_xlfn.EXPON.DIST(B9,D3,TRUE))</f>
        <v>0.54881163609402639</v>
      </c>
      <c r="E9" s="20" t="str">
        <f>"P( T ≥ "&amp;B9&amp;"+"&amp;C9&amp;" | T ≥ "&amp;B9&amp;") a conditional probability."</f>
        <v>P( T ≥ 4+3 | T ≥ 4) a conditional probability.</v>
      </c>
      <c r="F9" s="1"/>
      <c r="G9" s="1"/>
      <c r="H9" s="1"/>
    </row>
    <row r="10" spans="1:8" ht="15.75" x14ac:dyDescent="0.25">
      <c r="A10" s="28"/>
      <c r="D10" s="29" t="s">
        <v>17</v>
      </c>
      <c r="E10" s="20" t="str">
        <f>"P( T ≥ "&amp;B9&amp;"+"&amp;C9&amp;" | T ≥ "&amp;B9&amp;") = P( T ≥ "&amp;B9&amp;"+"&amp;C9&amp;" AND T ≥ "&amp;B9&amp;") / P( T ≥ "&amp;B9&amp;") ="</f>
        <v>P( T ≥ 4+3 | T ≥ 4) = P( T ≥ 4+3 AND T ≥ 4) / P( T ≥ 4) =</v>
      </c>
      <c r="H10" s="1"/>
    </row>
    <row r="11" spans="1:8" ht="18.75" x14ac:dyDescent="0.3">
      <c r="A11" s="28"/>
      <c r="D11" s="5">
        <f>1-_xlfn.EXPON.DIST(C9,D3,TRUE)</f>
        <v>0.5488116360940265</v>
      </c>
      <c r="E11" s="20" t="str">
        <f>"P( T ≥ "&amp;B9&amp;"+"&amp;C9&amp;") / P( T ≥ "&amp;B9&amp;") = P(T ≥ "&amp;C9&amp;")"</f>
        <v>P( T ≥ 4+3) / P( T ≥ 4) = P(T ≥ 3)</v>
      </c>
      <c r="H11" s="1"/>
    </row>
    <row r="12" spans="1:8" ht="18.75" x14ac:dyDescent="0.3">
      <c r="A12" s="28"/>
      <c r="D12" s="5"/>
      <c r="E12" s="20" t="s">
        <v>20</v>
      </c>
      <c r="H12" s="1"/>
    </row>
    <row r="13" spans="1:8" ht="18.75" x14ac:dyDescent="0.3">
      <c r="A13" s="36"/>
      <c r="B13" s="11"/>
      <c r="C13" s="11"/>
      <c r="D13" s="37"/>
      <c r="E13" s="21" t="s">
        <v>16</v>
      </c>
      <c r="F13" s="11"/>
      <c r="G13" s="11"/>
      <c r="H13" s="15"/>
    </row>
    <row r="14" spans="1:8" ht="18.75" x14ac:dyDescent="0.3">
      <c r="A14">
        <v>5</v>
      </c>
      <c r="B14" s="8">
        <v>4</v>
      </c>
      <c r="C14" s="7">
        <v>7</v>
      </c>
      <c r="D14" s="5">
        <f>_xlfn.EXPON.DIST(B14,$D$3,TRUE)+1-_xlfn.EXPON.DIST(C14,$D$3,TRUE)</f>
        <v>0.7972679998243849</v>
      </c>
      <c r="E14" s="20" t="str">
        <f>"P( T ≤ "&amp;B14&amp;" or T &gt; "&amp;C14&amp;") a left- + right-tail probability"</f>
        <v>P( T ≤ 4 or T &gt; 7) a left- + right-tail probability</v>
      </c>
      <c r="F14" s="1"/>
      <c r="G14" s="1"/>
      <c r="H14" s="1"/>
    </row>
    <row r="15" spans="1:8" ht="18.75" x14ac:dyDescent="0.3">
      <c r="A15" s="11"/>
      <c r="B15" s="12"/>
      <c r="C15" s="13"/>
      <c r="D15" s="37"/>
      <c r="E15" s="21" t="str">
        <f>"P( T ≤ "&amp;B14&amp;" or T &gt; "&amp;C14&amp;") = P( T ≤ "&amp;B14&amp;") + 1 - P( T ≤ "&amp;C14&amp;")"</f>
        <v>P( T ≤ 4 or T &gt; 7) = P( T ≤ 4) + 1 - P( T ≤ 7)</v>
      </c>
      <c r="F15" s="15"/>
      <c r="G15" s="15"/>
      <c r="H15" s="15"/>
    </row>
    <row r="16" spans="1:8" ht="18.75" x14ac:dyDescent="0.3">
      <c r="A16">
        <v>6</v>
      </c>
      <c r="B16" s="8">
        <v>7</v>
      </c>
      <c r="C16" s="9">
        <v>4</v>
      </c>
      <c r="D16" s="4">
        <v>1</v>
      </c>
      <c r="E16" s="31" t="str">
        <f>"Event ( T ≤ "&amp;B16&amp;" or T &gt; "&amp;C16&amp;") is certain."</f>
        <v>Event ( T ≤ 7 or T &gt; 4) is certain.</v>
      </c>
      <c r="F16" s="30"/>
      <c r="G16" s="32"/>
      <c r="H16" s="32"/>
    </row>
    <row r="17" spans="1:8" ht="15.75" x14ac:dyDescent="0.25">
      <c r="A17" s="30">
        <v>7</v>
      </c>
      <c r="B17" s="6" t="s">
        <v>6</v>
      </c>
      <c r="C17" s="33">
        <f>30/60</f>
        <v>0.5</v>
      </c>
      <c r="G17" s="32"/>
      <c r="H17" s="32"/>
    </row>
    <row r="18" spans="1:8" ht="18.75" x14ac:dyDescent="0.3">
      <c r="A18" s="11"/>
      <c r="B18" s="39">
        <f>4-C17</f>
        <v>3.5</v>
      </c>
      <c r="C18" s="40">
        <f>4+C17</f>
        <v>4.5</v>
      </c>
      <c r="D18" s="37">
        <f>_xlfn.EXPON.DIST(C18,D3,TRUE)-_xlfn.EXPON.DIST(B18,D3,TRUE)</f>
        <v>9.0015644050810306E-2</v>
      </c>
      <c r="E18" s="21" t="str">
        <f>"P("&amp;B18&amp;" ≤ T ≤"&amp;C18&amp;") an interval  probability.Same as P(T ≤ "&amp;C18&amp;")  - P(T ≤ "&amp;B18&amp;")."</f>
        <v>P(3.5 ≤ T ≤4.5) an interval  probability.Same as P(T ≤ 4.5)  - P(T ≤ 3.5).</v>
      </c>
      <c r="F18" s="15"/>
      <c r="G18" s="15"/>
      <c r="H18" s="15"/>
    </row>
    <row r="19" spans="1:8" ht="18.75" x14ac:dyDescent="0.3">
      <c r="A19" s="38">
        <v>8</v>
      </c>
      <c r="B19" s="34">
        <v>0</v>
      </c>
      <c r="C19" s="35">
        <f>B19+1</f>
        <v>1</v>
      </c>
      <c r="D19" s="5">
        <f>_xlfn.EXPON.DIST(C19,$D$3,TRUE)-_xlfn.EXPON.DIST(B19,$D$3,TRUE)</f>
        <v>0.18126924692201815</v>
      </c>
      <c r="E19" s="31" t="str">
        <f>"P("&amp;B19&amp;" ≤ T ≤"&amp;C19&amp;") an interval  probability. Same as P(T ≤ "&amp;C19&amp;")  - P(T ≤ "&amp;B19&amp;")."</f>
        <v>P(0 ≤ T ≤1) an interval  probability. Same as P(T ≤ 1)  - P(T ≤ 0).</v>
      </c>
      <c r="F19" s="32"/>
      <c r="G19" s="32"/>
      <c r="H19" s="32"/>
    </row>
    <row r="20" spans="1:8" ht="18.75" x14ac:dyDescent="0.3">
      <c r="A20" s="38"/>
      <c r="B20" s="34">
        <f>B19+1</f>
        <v>1</v>
      </c>
      <c r="C20" s="34">
        <f>C19+1</f>
        <v>2</v>
      </c>
      <c r="D20" s="5">
        <f t="shared" ref="D20:D21" si="0">_xlfn.EXPON.DIST(C20,$D$3,TRUE)-_xlfn.EXPON.DIST(B20,$D$3,TRUE)</f>
        <v>0.14841070704234258</v>
      </c>
      <c r="E20" s="31" t="str">
        <f t="shared" ref="E20:E21" si="1">"P("&amp;B20&amp;" ≤ T ≤"&amp;C20&amp;") an interval  probability. Same as P(T ≤ "&amp;C20&amp;")  - P(T ≤ "&amp;B20&amp;")."</f>
        <v>P(1 ≤ T ≤2) an interval  probability. Same as P(T ≤ 2)  - P(T ≤ 1).</v>
      </c>
      <c r="F20" s="32"/>
      <c r="G20" s="32"/>
      <c r="H20" s="32"/>
    </row>
    <row r="21" spans="1:8" ht="18.75" x14ac:dyDescent="0.3">
      <c r="A21" s="41"/>
      <c r="B21" s="39">
        <f>B20+1</f>
        <v>2</v>
      </c>
      <c r="C21" s="39">
        <f>C20+1</f>
        <v>3</v>
      </c>
      <c r="D21" s="37">
        <f t="shared" si="0"/>
        <v>0.12150840994161283</v>
      </c>
      <c r="E21" s="21" t="str">
        <f t="shared" si="1"/>
        <v>P(2 ≤ T ≤3) an interval  probability. Same as P(T ≤ 3)  - P(T ≤ 2).</v>
      </c>
      <c r="F21" s="15"/>
      <c r="G21" s="15"/>
      <c r="H21" s="15"/>
    </row>
    <row r="22" spans="1:8" ht="23.25" x14ac:dyDescent="0.4">
      <c r="B22" s="25" t="s">
        <v>7</v>
      </c>
      <c r="C22" s="25"/>
      <c r="D22" s="24" t="s">
        <v>13</v>
      </c>
      <c r="F22" s="1"/>
      <c r="G22" s="1"/>
      <c r="H22" s="1"/>
    </row>
    <row r="23" spans="1:8" ht="22.5" x14ac:dyDescent="0.3">
      <c r="A23" s="30">
        <v>9</v>
      </c>
      <c r="B23" s="30"/>
      <c r="C23" s="42">
        <v>0.9</v>
      </c>
      <c r="D23" s="26">
        <f>-LN(1 - C23) / D3</f>
        <v>11.512925464970229</v>
      </c>
      <c r="E23" s="43" t="s">
        <v>18</v>
      </c>
      <c r="F23" s="32"/>
      <c r="G23" s="32"/>
      <c r="H23" s="32"/>
    </row>
    <row r="24" spans="1:8" ht="22.5" x14ac:dyDescent="0.3">
      <c r="A24" s="11">
        <v>10</v>
      </c>
      <c r="B24" s="11"/>
      <c r="C24" s="17">
        <f>1-C23</f>
        <v>9.9999999999999978E-2</v>
      </c>
      <c r="D24" s="18">
        <f>-LN(C24) / D3</f>
        <v>11.512925464970229</v>
      </c>
      <c r="E24" s="14" t="s">
        <v>19</v>
      </c>
      <c r="F24" s="15"/>
      <c r="G24" s="15"/>
      <c r="H24" s="15"/>
    </row>
    <row r="25" spans="1:8" ht="20.25" x14ac:dyDescent="0.3">
      <c r="A25" s="53">
        <v>11</v>
      </c>
      <c r="B25" s="53"/>
      <c r="C25" s="54" t="s">
        <v>4</v>
      </c>
      <c r="D25" s="55">
        <f>D2</f>
        <v>5</v>
      </c>
      <c r="E25" s="56" t="s">
        <v>10</v>
      </c>
      <c r="F25" s="57"/>
      <c r="G25" s="57"/>
      <c r="H25" s="57"/>
    </row>
    <row r="26" spans="1:8" ht="23.25" x14ac:dyDescent="0.3">
      <c r="A26" s="53">
        <v>12</v>
      </c>
      <c r="B26" s="53"/>
      <c r="C26" s="54" t="s">
        <v>8</v>
      </c>
      <c r="D26" s="55">
        <f>D25^2</f>
        <v>25</v>
      </c>
      <c r="E26" s="56" t="s">
        <v>11</v>
      </c>
      <c r="F26" s="57"/>
      <c r="G26" s="57"/>
      <c r="H26" s="57"/>
    </row>
    <row r="27" spans="1:8" ht="20.25" x14ac:dyDescent="0.3">
      <c r="A27" s="11">
        <v>13</v>
      </c>
      <c r="B27" s="11"/>
      <c r="C27" s="16" t="s">
        <v>9</v>
      </c>
      <c r="D27" s="19">
        <f>SQRT(D26)</f>
        <v>5</v>
      </c>
      <c r="E27" s="14" t="s">
        <v>12</v>
      </c>
      <c r="F27" s="15"/>
      <c r="G27" s="15"/>
      <c r="H27" s="15"/>
    </row>
    <row r="28" spans="1:8" ht="15.75" x14ac:dyDescent="0.25">
      <c r="C28" s="1"/>
      <c r="D28" s="1"/>
      <c r="E28" s="1"/>
      <c r="F28" s="1"/>
      <c r="G28" s="1"/>
      <c r="H28" s="1"/>
    </row>
    <row r="29" spans="1:8" ht="15.75" x14ac:dyDescent="0.25">
      <c r="C29" s="1"/>
      <c r="D29" s="1"/>
      <c r="E29" s="1"/>
      <c r="F29" s="1"/>
      <c r="G29" s="1"/>
      <c r="H29" s="1"/>
    </row>
    <row r="30" spans="1:8" ht="15.75" x14ac:dyDescent="0.25">
      <c r="C30" s="1"/>
      <c r="D30" s="1"/>
      <c r="E30" s="1"/>
      <c r="F30" s="1"/>
      <c r="G30" s="1"/>
      <c r="H30" s="1"/>
    </row>
    <row r="31" spans="1:8" ht="15.75" x14ac:dyDescent="0.25">
      <c r="C31" s="1"/>
      <c r="D31" s="1"/>
      <c r="E31" s="1"/>
      <c r="F31" s="1"/>
      <c r="G31" s="1"/>
      <c r="H31" s="1"/>
    </row>
    <row r="32" spans="1:8" ht="15.75" x14ac:dyDescent="0.25">
      <c r="C32" s="1"/>
      <c r="D32" s="1"/>
      <c r="E32" s="1"/>
      <c r="F32" s="1"/>
      <c r="G32" s="1"/>
      <c r="H32" s="1"/>
    </row>
  </sheetData>
  <mergeCells count="2">
    <mergeCell ref="B5:C5"/>
    <mergeCell ref="B22:C22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Solution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Tiger</cp:lastModifiedBy>
  <dcterms:created xsi:type="dcterms:W3CDTF">2020-07-26T19:55:58Z</dcterms:created>
  <dcterms:modified xsi:type="dcterms:W3CDTF">2020-08-01T15:44:37Z</dcterms:modified>
</cp:coreProperties>
</file>